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60"/>
  </bookViews>
  <sheets>
    <sheet name="КП грунтовые дороги" sheetId="1" r:id="rId1"/>
  </sheets>
  <definedNames>
    <definedName name="_xlnm.Print_Area" localSheetId="0">'КП грунтовые дороги'!$A$7:$I$33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/>
  <c r="G24"/>
  <c r="I23"/>
  <c r="H23"/>
  <c r="A16"/>
  <c r="A18"/>
  <c r="A20"/>
  <c r="A22"/>
  <c r="H16"/>
  <c r="G16"/>
  <c r="G21"/>
  <c r="H21"/>
  <c r="G22"/>
  <c r="H22"/>
  <c r="G20"/>
  <c r="H20"/>
  <c r="G19"/>
  <c r="H19"/>
  <c r="G18"/>
  <c r="H18"/>
  <c r="I16" l="1"/>
  <c r="I21"/>
  <c r="I20"/>
  <c r="I18"/>
  <c r="I22"/>
  <c r="I19"/>
  <c r="G14"/>
  <c r="H14"/>
  <c r="G17"/>
  <c r="H17"/>
  <c r="G15"/>
  <c r="H15"/>
  <c r="I15" l="1"/>
  <c r="I17"/>
  <c r="I14"/>
  <c r="I25" s="1"/>
</calcChain>
</file>

<file path=xl/sharedStrings.xml><?xml version="1.0" encoding="utf-8"?>
<sst xmlns="http://schemas.openxmlformats.org/spreadsheetml/2006/main" count="40" uniqueCount="34">
  <si>
    <t>Стоимость итого, руб с НДС</t>
  </si>
  <si>
    <t>Итого в т.ч. НДС:</t>
  </si>
  <si>
    <t>№ п.п.</t>
  </si>
  <si>
    <t>Ед.изм.</t>
  </si>
  <si>
    <t>Кол-во</t>
  </si>
  <si>
    <t xml:space="preserve"> </t>
  </si>
  <si>
    <t>Исп. _______________</t>
  </si>
  <si>
    <t>Наименование работ</t>
  </si>
  <si>
    <t>м2</t>
  </si>
  <si>
    <t>Стоимость за ед. материалов руб.</t>
  </si>
  <si>
    <t>Итого материалов, руб.</t>
  </si>
  <si>
    <t>Генеральный директор П.А.Манукян</t>
  </si>
  <si>
    <t>м3</t>
  </si>
  <si>
    <t>Стоиомость работ за ед., руб.</t>
  </si>
  <si>
    <t>Итого работ, руб</t>
  </si>
  <si>
    <t>Коммерческое предложение</t>
  </si>
  <si>
    <t>Общество с ограниченной ответственностью "Ювента+"</t>
  </si>
  <si>
    <t>Юр. адрес: 195176, Санкт-Петербург, Пискаревский пр., д. 25, лит. А</t>
  </si>
  <si>
    <t>Тел. +7 981 872 68 18</t>
  </si>
  <si>
    <t>E-mail: yuwenta@mail.ru, Uventa2002@yandex.ru</t>
  </si>
  <si>
    <t xml:space="preserve">WWW.Uventabuildsspb.ru </t>
  </si>
  <si>
    <t>Разработка грунта в траншеях экскаватором "обратная лопата" с ковшом вместимостью 0,5 (00,5-063) м3, группа грунтов 3. Разработка траншей экскаватором по разметкам и отметкам. Обработка откосов траншей до проектных. Перемещение экскаватора в пределах фронта работ. (3500х0,5х0,8)х2=2800 м3</t>
  </si>
  <si>
    <t>Срезка плодородного растительного слоя на площади 21000 м2, толщиной до 20 см</t>
  </si>
  <si>
    <t>Перевозка плодородного растительного слоя к месту складирования до 300 м</t>
  </si>
  <si>
    <t>Разработка грунта экскаватором, с погрузкой в самосвалы и вывозом на расстояние до 100 м, группа грунтов 3 (либо разработка грунта бульдозером с перемещением до 100 м)</t>
  </si>
  <si>
    <t>Планировка и профилирование основания дороги</t>
  </si>
  <si>
    <t>Устройство прослойки из нетканого синтетического материала (НСМ) в земляном полотне сплошной 200г/м2</t>
  </si>
  <si>
    <t>Устройство подстилающих и выравнивающих слоев оснований из песчано-гравийной смеси на площади дороги длиной 3500 м, шириной 4 м, толщиной 0,2 м</t>
  </si>
  <si>
    <t>Устройство гравийно-песчаной подготовки под водопропускные трубы из гофрированного металла (для 1 трубы длиной 6 м каждая, ширина постели под трубу 0,5 м, длина 6 м, толщина слоя ПГС 0,1 м)</t>
  </si>
  <si>
    <t>Монтаж металлических гофрированных труб Д 0,5 м, длиной 6 м</t>
  </si>
  <si>
    <t>шт</t>
  </si>
  <si>
    <t>Геодезическое сопровождение работ</t>
  </si>
  <si>
    <t>Итого</t>
  </si>
  <si>
    <t>Строительство временной грунтовой дороги ДНТ "Порзолово"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</si>
</sst>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Georgia"/>
      <family val="1"/>
      <charset val="204"/>
    </font>
    <font>
      <sz val="11"/>
      <color theme="1"/>
      <name val="Georgia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ahoma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b/>
      <u/>
      <sz val="10.3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Alignment="1"/>
    <xf numFmtId="0" fontId="1" fillId="0" borderId="0" xfId="1" applyFont="1" applyAlignment="1">
      <alignment horizontal="left" vertical="center"/>
    </xf>
    <xf numFmtId="0" fontId="4" fillId="0" borderId="0" xfId="0" applyFont="1" applyFill="1" applyAlignment="1" applyProtection="1">
      <protection locked="0"/>
    </xf>
    <xf numFmtId="0" fontId="1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/>
    <xf numFmtId="0" fontId="12" fillId="0" borderId="0" xfId="0" applyFont="1" applyBorder="1"/>
    <xf numFmtId="0" fontId="4" fillId="0" borderId="0" xfId="0" applyFont="1" applyFill="1" applyProtection="1">
      <protection locked="0"/>
    </xf>
    <xf numFmtId="0" fontId="9" fillId="0" borderId="1" xfId="0" applyFont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4" fillId="0" borderId="0" xfId="0" applyFont="1" applyFill="1" applyAlignment="1" applyProtection="1">
      <alignment horizontal="right"/>
      <protection locked="0"/>
    </xf>
    <xf numFmtId="0" fontId="16" fillId="0" borderId="0" xfId="2" applyFont="1" applyAlignment="1" applyProtection="1">
      <alignment horizontal="right"/>
    </xf>
    <xf numFmtId="164" fontId="10" fillId="2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/>
    </xf>
    <xf numFmtId="164" fontId="11" fillId="0" borderId="1" xfId="0" applyNumberFormat="1" applyFont="1" applyBorder="1"/>
    <xf numFmtId="164" fontId="8" fillId="0" borderId="1" xfId="0" applyNumberFormat="1" applyFont="1" applyBorder="1"/>
    <xf numFmtId="164" fontId="8" fillId="0" borderId="1" xfId="0" applyNumberFormat="1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190499</xdr:rowOff>
    </xdr:from>
    <xdr:to>
      <xdr:col>1</xdr:col>
      <xdr:colOff>2486025</xdr:colOff>
      <xdr:row>4</xdr:row>
      <xdr:rowOff>47626</xdr:rowOff>
    </xdr:to>
    <xdr:pic>
      <xdr:nvPicPr>
        <xdr:cNvPr id="2" name="Рисунок 1" descr="logo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90499"/>
          <a:ext cx="2695575" cy="638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ventabuildsspb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3"/>
  <sheetViews>
    <sheetView tabSelected="1" workbookViewId="0">
      <selection activeCell="G24" sqref="G24"/>
    </sheetView>
  </sheetViews>
  <sheetFormatPr defaultRowHeight="15"/>
  <cols>
    <col min="1" max="1" width="4.7109375" customWidth="1"/>
    <col min="2" max="2" width="42.7109375" customWidth="1"/>
    <col min="3" max="3" width="8.140625" customWidth="1"/>
    <col min="4" max="4" width="10.28515625" customWidth="1"/>
    <col min="5" max="5" width="13.5703125" customWidth="1"/>
    <col min="6" max="6" width="12.5703125" customWidth="1"/>
    <col min="7" max="7" width="11.85546875" bestFit="1" customWidth="1"/>
    <col min="8" max="8" width="14.28515625" customWidth="1"/>
    <col min="9" max="10" width="12.7109375" customWidth="1"/>
    <col min="11" max="12" width="14.42578125" customWidth="1"/>
  </cols>
  <sheetData>
    <row r="2" spans="1:9" ht="15.75">
      <c r="B2" s="23"/>
      <c r="C2" s="26" t="s">
        <v>16</v>
      </c>
      <c r="D2" s="26"/>
      <c r="E2" s="26"/>
      <c r="F2" s="26"/>
      <c r="G2" s="26"/>
      <c r="H2" s="26"/>
    </row>
    <row r="3" spans="1:9">
      <c r="B3" s="23"/>
      <c r="C3" s="27" t="s">
        <v>17</v>
      </c>
      <c r="D3" s="27"/>
      <c r="E3" s="27"/>
      <c r="F3" s="27"/>
      <c r="G3" s="27"/>
      <c r="H3" s="27"/>
    </row>
    <row r="4" spans="1:9">
      <c r="B4" s="23"/>
      <c r="C4" s="28" t="s">
        <v>18</v>
      </c>
      <c r="D4" s="28"/>
      <c r="E4" s="28"/>
      <c r="F4" s="28"/>
      <c r="G4" s="28"/>
      <c r="H4" s="28"/>
    </row>
    <row r="5" spans="1:9">
      <c r="B5" s="24"/>
      <c r="C5" s="27" t="s">
        <v>19</v>
      </c>
      <c r="D5" s="27"/>
      <c r="E5" s="27"/>
      <c r="F5" s="27"/>
      <c r="G5" s="27"/>
      <c r="H5" s="27"/>
    </row>
    <row r="6" spans="1:9">
      <c r="B6" s="24"/>
      <c r="C6" s="29" t="s">
        <v>20</v>
      </c>
      <c r="D6" s="29"/>
      <c r="E6" s="29"/>
      <c r="F6" s="29"/>
      <c r="G6" s="29"/>
      <c r="H6" s="29"/>
    </row>
    <row r="7" spans="1:9">
      <c r="A7" s="10"/>
      <c r="B7" s="11"/>
    </row>
    <row r="9" spans="1:9" ht="15.75">
      <c r="B9" s="21"/>
      <c r="C9" s="22"/>
      <c r="D9" s="21"/>
      <c r="E9" s="2" t="s">
        <v>15</v>
      </c>
      <c r="F9" s="22"/>
      <c r="G9" s="22"/>
      <c r="H9" s="22"/>
    </row>
    <row r="10" spans="1:9" ht="15.75">
      <c r="B10" s="21"/>
      <c r="C10" s="22"/>
      <c r="D10" s="21"/>
      <c r="E10" s="2" t="s">
        <v>33</v>
      </c>
      <c r="F10" s="22"/>
      <c r="G10" s="22"/>
      <c r="H10" s="22"/>
    </row>
    <row r="11" spans="1:9" ht="15.75">
      <c r="B11" s="21"/>
      <c r="C11" s="22"/>
      <c r="D11" s="21"/>
      <c r="E11" s="20"/>
      <c r="F11" s="22"/>
      <c r="G11" s="22"/>
      <c r="H11" s="22"/>
    </row>
    <row r="13" spans="1:9" ht="63">
      <c r="A13" s="14" t="s">
        <v>2</v>
      </c>
      <c r="B13" s="14" t="s">
        <v>7</v>
      </c>
      <c r="C13" s="14" t="s">
        <v>3</v>
      </c>
      <c r="D13" s="14" t="s">
        <v>4</v>
      </c>
      <c r="E13" s="15" t="s">
        <v>9</v>
      </c>
      <c r="F13" s="15" t="s">
        <v>13</v>
      </c>
      <c r="G13" s="15" t="s">
        <v>14</v>
      </c>
      <c r="H13" s="15" t="s">
        <v>10</v>
      </c>
      <c r="I13" s="16" t="s">
        <v>0</v>
      </c>
    </row>
    <row r="14" spans="1:9" ht="129" customHeight="1">
      <c r="A14" s="17">
        <v>1</v>
      </c>
      <c r="B14" s="12" t="s">
        <v>21</v>
      </c>
      <c r="C14" s="13" t="s">
        <v>12</v>
      </c>
      <c r="D14" s="30">
        <v>2800</v>
      </c>
      <c r="E14" s="31">
        <v>0</v>
      </c>
      <c r="F14" s="30">
        <v>150</v>
      </c>
      <c r="G14" s="31">
        <f t="shared" ref="G14:G22" si="0">D14*F14</f>
        <v>420000</v>
      </c>
      <c r="H14" s="31">
        <f t="shared" ref="H14:H23" si="1">D14*E14</f>
        <v>0</v>
      </c>
      <c r="I14" s="31">
        <f t="shared" ref="I14:I23" si="2">G14+H14</f>
        <v>420000</v>
      </c>
    </row>
    <row r="15" spans="1:9" ht="31.5">
      <c r="A15" s="17">
        <v>2</v>
      </c>
      <c r="B15" s="12" t="s">
        <v>22</v>
      </c>
      <c r="C15" s="13" t="s">
        <v>12</v>
      </c>
      <c r="D15" s="30">
        <v>4200</v>
      </c>
      <c r="E15" s="31">
        <v>0</v>
      </c>
      <c r="F15" s="30">
        <v>120</v>
      </c>
      <c r="G15" s="31">
        <f t="shared" si="0"/>
        <v>504000</v>
      </c>
      <c r="H15" s="31">
        <f t="shared" si="1"/>
        <v>0</v>
      </c>
      <c r="I15" s="31">
        <f t="shared" si="2"/>
        <v>504000</v>
      </c>
    </row>
    <row r="16" spans="1:9" ht="31.5">
      <c r="A16" s="17">
        <f t="shared" ref="A16" si="3">A15+1</f>
        <v>3</v>
      </c>
      <c r="B16" s="12" t="s">
        <v>23</v>
      </c>
      <c r="C16" s="13" t="s">
        <v>12</v>
      </c>
      <c r="D16" s="30">
        <v>4200</v>
      </c>
      <c r="E16" s="31">
        <v>0</v>
      </c>
      <c r="F16" s="30">
        <v>180</v>
      </c>
      <c r="G16" s="31">
        <f t="shared" si="0"/>
        <v>756000</v>
      </c>
      <c r="H16" s="31">
        <f t="shared" si="1"/>
        <v>0</v>
      </c>
      <c r="I16" s="31">
        <f t="shared" si="2"/>
        <v>756000</v>
      </c>
    </row>
    <row r="17" spans="1:12" ht="78.75">
      <c r="A17" s="17">
        <v>4</v>
      </c>
      <c r="B17" s="12" t="s">
        <v>24</v>
      </c>
      <c r="C17" s="13" t="s">
        <v>12</v>
      </c>
      <c r="D17" s="30">
        <v>2100</v>
      </c>
      <c r="E17" s="31">
        <v>0</v>
      </c>
      <c r="F17" s="30">
        <v>140</v>
      </c>
      <c r="G17" s="31">
        <f>D17*F17</f>
        <v>294000</v>
      </c>
      <c r="H17" s="31">
        <f>D17*E17</f>
        <v>0</v>
      </c>
      <c r="I17" s="31">
        <f>G17+H17</f>
        <v>294000</v>
      </c>
    </row>
    <row r="18" spans="1:12" ht="18.75" customHeight="1">
      <c r="A18" s="17">
        <f t="shared" ref="A18" si="4">A17+1</f>
        <v>5</v>
      </c>
      <c r="B18" s="12" t="s">
        <v>25</v>
      </c>
      <c r="C18" s="13" t="s">
        <v>8</v>
      </c>
      <c r="D18" s="30">
        <v>21000</v>
      </c>
      <c r="E18" s="31">
        <v>0</v>
      </c>
      <c r="F18" s="30">
        <v>35</v>
      </c>
      <c r="G18" s="31">
        <f t="shared" si="0"/>
        <v>735000</v>
      </c>
      <c r="H18" s="31">
        <f t="shared" si="1"/>
        <v>0</v>
      </c>
      <c r="I18" s="31">
        <f t="shared" si="2"/>
        <v>735000</v>
      </c>
    </row>
    <row r="19" spans="1:12" ht="47.25">
      <c r="A19" s="17">
        <v>6</v>
      </c>
      <c r="B19" s="12" t="s">
        <v>26</v>
      </c>
      <c r="C19" s="13" t="s">
        <v>8</v>
      </c>
      <c r="D19" s="30">
        <v>14000</v>
      </c>
      <c r="E19" s="31">
        <v>30</v>
      </c>
      <c r="F19" s="30">
        <v>20</v>
      </c>
      <c r="G19" s="31">
        <f t="shared" si="0"/>
        <v>280000</v>
      </c>
      <c r="H19" s="31">
        <f t="shared" si="1"/>
        <v>420000</v>
      </c>
      <c r="I19" s="31">
        <f t="shared" si="2"/>
        <v>700000</v>
      </c>
    </row>
    <row r="20" spans="1:12" ht="81" customHeight="1">
      <c r="A20" s="17">
        <f t="shared" ref="A20" si="5">A19+1</f>
        <v>7</v>
      </c>
      <c r="B20" s="12" t="s">
        <v>27</v>
      </c>
      <c r="C20" s="13" t="s">
        <v>12</v>
      </c>
      <c r="D20" s="30">
        <v>2800</v>
      </c>
      <c r="E20" s="31">
        <v>750</v>
      </c>
      <c r="F20" s="30">
        <v>330</v>
      </c>
      <c r="G20" s="31">
        <f t="shared" si="0"/>
        <v>924000</v>
      </c>
      <c r="H20" s="31">
        <f t="shared" si="1"/>
        <v>2100000</v>
      </c>
      <c r="I20" s="31">
        <f t="shared" si="2"/>
        <v>3024000</v>
      </c>
    </row>
    <row r="21" spans="1:12" ht="94.5">
      <c r="A21" s="17">
        <v>8</v>
      </c>
      <c r="B21" s="12" t="s">
        <v>28</v>
      </c>
      <c r="C21" s="13" t="s">
        <v>12</v>
      </c>
      <c r="D21" s="30">
        <v>2</v>
      </c>
      <c r="E21" s="31">
        <v>1500</v>
      </c>
      <c r="F21" s="30">
        <v>2000</v>
      </c>
      <c r="G21" s="31">
        <f t="shared" si="0"/>
        <v>4000</v>
      </c>
      <c r="H21" s="31">
        <f t="shared" si="1"/>
        <v>3000</v>
      </c>
      <c r="I21" s="31">
        <f t="shared" si="2"/>
        <v>7000</v>
      </c>
    </row>
    <row r="22" spans="1:12" ht="31.5">
      <c r="A22" s="17">
        <f t="shared" ref="A22" si="6">A21+1</f>
        <v>9</v>
      </c>
      <c r="B22" s="18" t="s">
        <v>29</v>
      </c>
      <c r="C22" s="17" t="s">
        <v>30</v>
      </c>
      <c r="D22" s="32">
        <v>9</v>
      </c>
      <c r="E22" s="31">
        <v>20000</v>
      </c>
      <c r="F22" s="31">
        <v>15000</v>
      </c>
      <c r="G22" s="31">
        <f t="shared" si="0"/>
        <v>135000</v>
      </c>
      <c r="H22" s="31">
        <f t="shared" si="1"/>
        <v>180000</v>
      </c>
      <c r="I22" s="31">
        <f t="shared" si="2"/>
        <v>315000</v>
      </c>
    </row>
    <row r="23" spans="1:12" ht="15.75">
      <c r="A23" s="17">
        <v>10</v>
      </c>
      <c r="B23" s="18" t="s">
        <v>31</v>
      </c>
      <c r="C23" s="17"/>
      <c r="D23" s="32"/>
      <c r="E23" s="31">
        <v>0</v>
      </c>
      <c r="F23" s="31">
        <v>36000</v>
      </c>
      <c r="G23" s="31">
        <v>36000</v>
      </c>
      <c r="H23" s="31">
        <f t="shared" si="1"/>
        <v>0</v>
      </c>
      <c r="I23" s="31">
        <f t="shared" si="2"/>
        <v>36000</v>
      </c>
    </row>
    <row r="24" spans="1:12" ht="15.75">
      <c r="A24" s="17"/>
      <c r="B24" s="18" t="s">
        <v>32</v>
      </c>
      <c r="C24" s="17"/>
      <c r="D24" s="32"/>
      <c r="E24" s="31"/>
      <c r="F24" s="31"/>
      <c r="G24" s="36">
        <f>SUM(G14:G23)</f>
        <v>4088000</v>
      </c>
      <c r="H24" s="36">
        <f>SUM(H14:H23)</f>
        <v>2703000</v>
      </c>
      <c r="I24" s="31"/>
    </row>
    <row r="25" spans="1:12" ht="15.75">
      <c r="A25" s="25" t="s">
        <v>1</v>
      </c>
      <c r="B25" s="25"/>
      <c r="C25" s="19"/>
      <c r="D25" s="33"/>
      <c r="E25" s="34"/>
      <c r="F25" s="34"/>
      <c r="G25" s="34"/>
      <c r="H25" s="34"/>
      <c r="I25" s="35">
        <f>SUM(I14:I23)</f>
        <v>6791000</v>
      </c>
    </row>
    <row r="26" spans="1:12">
      <c r="B26" s="1"/>
      <c r="C26" s="1"/>
      <c r="D26" s="1"/>
      <c r="E26" s="1"/>
      <c r="F26" s="1"/>
      <c r="H26" s="3"/>
      <c r="I26" s="3"/>
      <c r="J26" s="3"/>
      <c r="K26" s="4"/>
      <c r="L26" s="4"/>
    </row>
    <row r="27" spans="1:12" s="5" customFormat="1">
      <c r="B27" s="6"/>
      <c r="C27" s="6"/>
      <c r="D27" s="6"/>
      <c r="E27" s="6"/>
      <c r="F27" s="7"/>
    </row>
    <row r="28" spans="1:12" s="5" customFormat="1">
      <c r="B28" s="6"/>
      <c r="C28" s="6"/>
      <c r="D28" s="6"/>
      <c r="E28" s="6"/>
      <c r="F28" s="7"/>
    </row>
    <row r="29" spans="1:12" s="5" customFormat="1">
      <c r="B29" s="6"/>
      <c r="C29" s="6"/>
      <c r="D29" s="6"/>
      <c r="E29" s="6"/>
      <c r="F29" s="7"/>
    </row>
    <row r="30" spans="1:12">
      <c r="B30" s="1"/>
      <c r="C30" s="1"/>
      <c r="D30" s="1"/>
      <c r="E30" s="1"/>
      <c r="F30" s="1"/>
      <c r="G30" s="1"/>
      <c r="H30" s="1"/>
      <c r="I30" s="1"/>
      <c r="J30" s="1"/>
    </row>
    <row r="31" spans="1:12">
      <c r="B31" s="9" t="s">
        <v>11</v>
      </c>
    </row>
    <row r="32" spans="1:12">
      <c r="B32" s="8" t="s">
        <v>5</v>
      </c>
    </row>
    <row r="33" spans="2:2">
      <c r="B33" s="8" t="s">
        <v>6</v>
      </c>
    </row>
  </sheetData>
  <mergeCells count="6">
    <mergeCell ref="A25:B25"/>
    <mergeCell ref="C2:H2"/>
    <mergeCell ref="C3:H3"/>
    <mergeCell ref="C4:H4"/>
    <mergeCell ref="C5:H5"/>
    <mergeCell ref="C6:H6"/>
  </mergeCells>
  <hyperlinks>
    <hyperlink ref="C6" r:id="rId1" display="http://www.uventabuildsspb.ru/"/>
  </hyperlinks>
  <pageMargins left="0.25" right="0.25" top="0.75" bottom="0.75" header="0.3" footer="0.3"/>
  <pageSetup paperSize="9" scale="75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 грунтовые дороги</vt:lpstr>
      <vt:lpstr>'КП грунтовые дороги'!Область_печати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Залесская Ольга Александровна</dc:creator>
  <cp:lastModifiedBy>Патвакан</cp:lastModifiedBy>
  <cp:lastPrinted>2017-04-07T10:24:47Z</cp:lastPrinted>
  <dcterms:created xsi:type="dcterms:W3CDTF">2015-09-30T11:08:49Z</dcterms:created>
  <dcterms:modified xsi:type="dcterms:W3CDTF">2017-04-25T14:26:37Z</dcterms:modified>
</cp:coreProperties>
</file>